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8_Dotace\OPŽP\2025\Gastro\Základní škola Blansko, Nad Čertovkou\STS final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List1!$B$1:$E$3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1" l="1"/>
  <c r="E177" i="1"/>
  <c r="E175" i="1"/>
  <c r="E172" i="1"/>
  <c r="E174" i="1" l="1"/>
  <c r="E170" i="1" l="1"/>
  <c r="E141" i="1"/>
  <c r="E44" i="1"/>
  <c r="E41" i="1"/>
  <c r="E40" i="1"/>
  <c r="E39" i="1"/>
  <c r="E37" i="1"/>
  <c r="E36" i="1"/>
  <c r="E34" i="1"/>
  <c r="E33" i="1"/>
  <c r="E32" i="1"/>
  <c r="E31" i="1"/>
  <c r="E30" i="1"/>
  <c r="E29" i="1"/>
  <c r="E18" i="1"/>
  <c r="E17" i="1"/>
  <c r="E16" i="1"/>
  <c r="E15" i="1"/>
  <c r="E38" i="1"/>
  <c r="E161" i="1"/>
  <c r="E5" i="1"/>
  <c r="E7" i="1"/>
  <c r="E10" i="1"/>
  <c r="E11" i="1"/>
  <c r="E13" i="1"/>
  <c r="E14" i="1"/>
  <c r="E20" i="1"/>
  <c r="E22" i="1"/>
  <c r="E23" i="1"/>
  <c r="E24" i="1"/>
  <c r="E35" i="1"/>
  <c r="E42" i="1"/>
  <c r="E43" i="1"/>
  <c r="E45" i="1"/>
  <c r="E47" i="1"/>
  <c r="E48" i="1"/>
  <c r="E50" i="1"/>
  <c r="E51" i="1"/>
  <c r="E52" i="1"/>
  <c r="E53" i="1"/>
  <c r="E54" i="1"/>
  <c r="E55" i="1"/>
  <c r="E56" i="1"/>
  <c r="E57" i="1"/>
  <c r="E58" i="1"/>
  <c r="E59" i="1"/>
  <c r="E60" i="1"/>
  <c r="E62" i="1"/>
  <c r="E63" i="1"/>
  <c r="E64" i="1"/>
  <c r="E66" i="1"/>
  <c r="E68" i="1"/>
  <c r="E69" i="1"/>
  <c r="E70" i="1"/>
  <c r="E73" i="1"/>
  <c r="E75" i="1"/>
  <c r="E77" i="1"/>
  <c r="E78" i="1"/>
  <c r="E80" i="1"/>
  <c r="E81" i="1"/>
  <c r="E83" i="1"/>
  <c r="E84" i="1"/>
  <c r="E88" i="1"/>
  <c r="E89" i="1"/>
  <c r="E90" i="1"/>
  <c r="E91" i="1"/>
  <c r="E92" i="1"/>
  <c r="E93" i="1"/>
  <c r="E95" i="1"/>
  <c r="E96" i="1"/>
  <c r="E97" i="1"/>
  <c r="E98" i="1"/>
  <c r="E101" i="1"/>
  <c r="E103" i="1"/>
  <c r="E104" i="1"/>
  <c r="E105" i="1"/>
  <c r="E106" i="1"/>
  <c r="E107" i="1"/>
  <c r="E109" i="1"/>
  <c r="E110" i="1"/>
  <c r="E111" i="1"/>
  <c r="E112" i="1"/>
  <c r="E113" i="1"/>
  <c r="E114" i="1"/>
  <c r="E115" i="1"/>
  <c r="E116" i="1"/>
  <c r="E118" i="1"/>
  <c r="E122" i="1"/>
  <c r="E123" i="1"/>
  <c r="E124" i="1"/>
  <c r="E125" i="1"/>
  <c r="E127" i="1"/>
  <c r="E128" i="1"/>
  <c r="E129" i="1"/>
  <c r="E130" i="1"/>
  <c r="E133" i="1"/>
  <c r="E134" i="1"/>
  <c r="E135" i="1"/>
  <c r="E136" i="1"/>
  <c r="E137" i="1"/>
  <c r="E138" i="1"/>
  <c r="E139" i="1"/>
  <c r="E140" i="1"/>
  <c r="E143" i="1"/>
  <c r="E144" i="1"/>
  <c r="E145" i="1"/>
  <c r="E146" i="1"/>
  <c r="E149" i="1"/>
  <c r="E150" i="1"/>
  <c r="E151" i="1"/>
  <c r="E152" i="1"/>
  <c r="E153" i="1"/>
  <c r="E154" i="1"/>
  <c r="E157" i="1"/>
  <c r="E159" i="1"/>
  <c r="E162" i="1"/>
  <c r="E163" i="1"/>
  <c r="E164" i="1"/>
  <c r="E166" i="1"/>
  <c r="E168" i="1"/>
  <c r="E171" i="1" l="1"/>
</calcChain>
</file>

<file path=xl/sharedStrings.xml><?xml version="1.0" encoding="utf-8"?>
<sst xmlns="http://schemas.openxmlformats.org/spreadsheetml/2006/main" count="377" uniqueCount="182">
  <si>
    <t>LEGENDA ZAŘÍZENÍ:</t>
  </si>
  <si>
    <t>ks</t>
  </si>
  <si>
    <t>ks/cena</t>
  </si>
  <si>
    <t>cena</t>
  </si>
  <si>
    <t>Celkové investiční náklady bez DPH</t>
  </si>
  <si>
    <t>25035 Blansko Nad Čertovkou - Propočet nákladů gastrotechnologie</t>
  </si>
  <si>
    <t>PŘÍJEM ZBOŽÍ</t>
  </si>
  <si>
    <t>101 - Váha můstková</t>
  </si>
  <si>
    <t>SUCHÝ SKLAD</t>
  </si>
  <si>
    <t>152 - Vozík manipulační, 2 police - stávající</t>
  </si>
  <si>
    <t>HRUBÁ PŘÍPRAVA ZELENINY</t>
  </si>
  <si>
    <t>201 - Stůl se dvěma dřezy, prolisem desky a zásuvkovým blokem</t>
  </si>
  <si>
    <t>201.1 - Baterie se sprchou</t>
  </si>
  <si>
    <t>202 - Podlahový žlab</t>
  </si>
  <si>
    <t>203 - Škrabka brambor a kořenové zeleniny, 20kg</t>
  </si>
  <si>
    <t>203.1 - Lapač škrobu a slupek</t>
  </si>
  <si>
    <t>SKLAD ZELENINY</t>
  </si>
  <si>
    <t>231 - Regál čtyřpolicový, 3ks</t>
  </si>
  <si>
    <t>SKLAD CHLAZENÝCH POTRAVIN</t>
  </si>
  <si>
    <t>251 - Chladicí skříň, 2ks</t>
  </si>
  <si>
    <t>252 - Mrazicí skříň, 2ks</t>
  </si>
  <si>
    <t>253 - Regál čtyřpolicový</t>
  </si>
  <si>
    <t>254 - Vozík manipulační, plošinový - stávající</t>
  </si>
  <si>
    <t>CENTRÁLNÍ ÚPRAVNA VODY</t>
  </si>
  <si>
    <t>PŘÍPRAVA MASA</t>
  </si>
  <si>
    <t>CHLAZENÍ</t>
  </si>
  <si>
    <t>331 - Chladicí box</t>
  </si>
  <si>
    <t>332 - Regálová sestava - 2 pole</t>
  </si>
  <si>
    <t>VÝDEJ ZVŠ</t>
  </si>
  <si>
    <t>351 - Udržovací zařízení vestavěné, 2x zásuvka</t>
  </si>
  <si>
    <t>352 - Stůl s vyhřívanou vanou GN11, přesahem desky a policí</t>
  </si>
  <si>
    <t>353 - Hygienická nástavba</t>
  </si>
  <si>
    <t>355 - Hygienická nástavba</t>
  </si>
  <si>
    <t>356 - Pojezdová dráha na tácy</t>
  </si>
  <si>
    <t>357 - Vozík vyhřívaný na talíře</t>
  </si>
  <si>
    <t>358 - Vozík na tácy a příbory</t>
  </si>
  <si>
    <t>359 - Deska na sběr špinavého nádobí</t>
  </si>
  <si>
    <t>360 - Pojezdová dráha na tácy</t>
  </si>
  <si>
    <t>361 - Vozík na tácy, 2ks</t>
  </si>
  <si>
    <t>NÁPOJE, SALÁTY</t>
  </si>
  <si>
    <t>381 - Vozík na koše na sklenice/misky, 2ks</t>
  </si>
  <si>
    <t>382 - Stůl s vestavěnou chladicí vanou 2xGN11</t>
  </si>
  <si>
    <t>383 - Várnice na nápoje</t>
  </si>
  <si>
    <t>384 - Vířič na nápoje - dodavatel koncentrátu</t>
  </si>
  <si>
    <t>385 - Pojezdová dráha na tácy</t>
  </si>
  <si>
    <t>VARNA</t>
  </si>
  <si>
    <t>401 - Sporák plynový, 4 hořáky</t>
  </si>
  <si>
    <t>402 - Neutrální modul s napouštěcím ramínkem a policemi</t>
  </si>
  <si>
    <t>403 - Multifunkční varné zařízení, 150l</t>
  </si>
  <si>
    <t>404 - Podlahový žlab - dodávka stavby</t>
  </si>
  <si>
    <t>405 - Podstropní odsavač par - dodávka VZT</t>
  </si>
  <si>
    <t>406 - Míchací kotel elektrický, 200l</t>
  </si>
  <si>
    <t>407 - Podlahový žlab - dodávka stavby</t>
  </si>
  <si>
    <t>408 - Multifunkční pánev elektrická, 150l</t>
  </si>
  <si>
    <t>409 - Podlahový žlab - dodávka stavby</t>
  </si>
  <si>
    <t>410 - Neutrální modul s policí</t>
  </si>
  <si>
    <t>411 - Multifunkční pánev elektrická, 100l</t>
  </si>
  <si>
    <t>412 - Podlahový žlab - dodávka stavby</t>
  </si>
  <si>
    <t>413 - Vozík na GN21 výškově stavitelný</t>
  </si>
  <si>
    <t>414 - Vozík na příslušenství k varné technologii</t>
  </si>
  <si>
    <t>PŘÍPRAVA</t>
  </si>
  <si>
    <t>431 - Pracovní stůl se zásuvkovým blokem a policí</t>
  </si>
  <si>
    <t>432 - Pracovní stůl s policí, 2ks</t>
  </si>
  <si>
    <t>KONVEKTOMATY</t>
  </si>
  <si>
    <t>451 - Podstropní odsavač par - dodávka VZT</t>
  </si>
  <si>
    <t>452 - Podlahový žlab štěrbinový - dodávka stavby</t>
  </si>
  <si>
    <t>453 - Konvektomat plynový, 20xGN11</t>
  </si>
  <si>
    <t>454 - Konvektomat plynový, 20xGN11</t>
  </si>
  <si>
    <t>455 - Umyvadlo s kolenovým ovládáním</t>
  </si>
  <si>
    <t>455.1 - Dávkovač mýdla</t>
  </si>
  <si>
    <t>455.2 - Podavač papírových ubrousků</t>
  </si>
  <si>
    <t>456 - Odpadkový koš</t>
  </si>
  <si>
    <t>PŘÍPRAVA TĚSTA</t>
  </si>
  <si>
    <t>501 - Pracovní stůl s kamennou deskou a policí, pojízdný, 2ks</t>
  </si>
  <si>
    <t>502 - Dělička těsta</t>
  </si>
  <si>
    <t>503 - Kuchyňský robot univerzální - repasované zařízení</t>
  </si>
  <si>
    <t>504 - Regál na příslušenství k robotu</t>
  </si>
  <si>
    <t>505 - Vozík manipulační, 2ks - stávající</t>
  </si>
  <si>
    <t>ÚKLID</t>
  </si>
  <si>
    <t>531 - Regál čtyřpolicový</t>
  </si>
  <si>
    <t>ČISTÁ PŘÍPRAVA</t>
  </si>
  <si>
    <t>551 - Chladicí skříň, 2ks</t>
  </si>
  <si>
    <t>552 - Pracovní stůl s policí, 2ks</t>
  </si>
  <si>
    <t>553 - Skříňka nástěnná, 2ks</t>
  </si>
  <si>
    <t>554 - Pracovní stůl s dřezem a zásuvkovým blokem</t>
  </si>
  <si>
    <t>554.1 - Dřezová baterie</t>
  </si>
  <si>
    <t>555 - Podlahový žlab štěrbinový - dodávka stavby</t>
  </si>
  <si>
    <t>581 - Odpadkový koš</t>
  </si>
  <si>
    <t>582 - Umyvadlo s kolenovým ovládáním</t>
  </si>
  <si>
    <t>582.1 - Dávkovač mýdla</t>
  </si>
  <si>
    <t>582.2 - Podavač papírových ubrousků</t>
  </si>
  <si>
    <t>583 - Pracovní sůl s dřezem a zásuvkovým blokem</t>
  </si>
  <si>
    <t>583 - Dřezová baterie</t>
  </si>
  <si>
    <t>584 - Police nástěnná, 3ks</t>
  </si>
  <si>
    <t>585 - Pracovní stůl se zásuvkovým blokem a policí</t>
  </si>
  <si>
    <t>586 - Krouhač zeleniny - stávající</t>
  </si>
  <si>
    <t>587 - Pracovní stůl s policí</t>
  </si>
  <si>
    <t>588 - Kuchyňský robot stolní - stávající</t>
  </si>
  <si>
    <t>589 - Mikrovlnná trouba - stávající</t>
  </si>
  <si>
    <t>VÝDEJ AKADEMIE</t>
  </si>
  <si>
    <t>601 - Umyvadlo s kolenovým ovládáním</t>
  </si>
  <si>
    <t>601.1 - Dávkovač mýdla</t>
  </si>
  <si>
    <t>601.2 - Podavač papírových ubrousků</t>
  </si>
  <si>
    <t>602 - Odpadkový koš</t>
  </si>
  <si>
    <t>603 - Vozík manipulační, 3ks - stávající</t>
  </si>
  <si>
    <t>604 - Udržovací zařízení vestavěné, 2x zásuvka</t>
  </si>
  <si>
    <t>605 - Police nástěnná, 2ks</t>
  </si>
  <si>
    <t>606 - Pracovní stůl se zásuvkovým blokem, policí, dvířky a prostorem pro udržovací zařízení</t>
  </si>
  <si>
    <t>607 - Chladicí skříň</t>
  </si>
  <si>
    <t>608 - Vozík manipulační - stávající</t>
  </si>
  <si>
    <t>609 - Podlahový žlab štěrbinový - dodávka stavby</t>
  </si>
  <si>
    <t>631 - Stůl s vyhřívanou vanou 3xGN11, policí a přesahem desky</t>
  </si>
  <si>
    <t>632 - Hygienická nástavba, 2ks</t>
  </si>
  <si>
    <t>633 - Stůl s vyhřívanou vanou 3xGN11, policí a přesahem desky</t>
  </si>
  <si>
    <t>634 - Stůl s vyhřívanou vanou 4xGN11, policí a přesahem desky</t>
  </si>
  <si>
    <t>635 - Hygienická nástavba</t>
  </si>
  <si>
    <t>636 - Vozík vyhřívaný na talíře, 2ks</t>
  </si>
  <si>
    <t>637 - Pojezdová dráha na tácy</t>
  </si>
  <si>
    <t>638 - Vozík na tácy a příbory</t>
  </si>
  <si>
    <t>SALÁTY, NÁPOJE</t>
  </si>
  <si>
    <t>651 - Vozík na koše na sklenice/misky, 2ks</t>
  </si>
  <si>
    <t>652 - Pojezdová dráha na tácy</t>
  </si>
  <si>
    <t>653 - Stůl s vestavěnou chladicí vanou 2xGN11</t>
  </si>
  <si>
    <t>654 - Várnice na nápoje</t>
  </si>
  <si>
    <t>655 - Vířič na nápoje - dodavatel koncentrátu</t>
  </si>
  <si>
    <t>MYTÍ STOLNÍHO NÁDOBÍ</t>
  </si>
  <si>
    <t>701 - Pojezdová dráha na tácy</t>
  </si>
  <si>
    <t>702 - Stůl na sběr špinavého nádobí s přesahem desky</t>
  </si>
  <si>
    <t>703 - Odpadkový koš</t>
  </si>
  <si>
    <t>704 - Stůl s dřezem a pojezdy na koš</t>
  </si>
  <si>
    <t>704.1 - Baterie se sprchou</t>
  </si>
  <si>
    <t>705 - Mycí stroj</t>
  </si>
  <si>
    <t>706 - Podstropní odsavač par - dodávka VZT</t>
  </si>
  <si>
    <t>707 - Podstropní odsavač par - dodávka VZT</t>
  </si>
  <si>
    <t>708 - Stůl s válečkovou dráhou</t>
  </si>
  <si>
    <t>709 - Podlahový žlab štěrbinový - dodávka stavby</t>
  </si>
  <si>
    <t>781- Regál čtyřpolicový, 2ks</t>
  </si>
  <si>
    <t>MYTÍ PROVOZNÍHO NÁDOBÍ</t>
  </si>
  <si>
    <t>751 - Odpadkový koš</t>
  </si>
  <si>
    <t>752 - Stůl s dřezem a prolisem desky</t>
  </si>
  <si>
    <t>752.1 - Baterie se sprchou</t>
  </si>
  <si>
    <t>753 - Mycí stroj</t>
  </si>
  <si>
    <t>754 - Podstropní odsavač par - dodávka VZT</t>
  </si>
  <si>
    <t>755 - Stůl s roštovou policí</t>
  </si>
  <si>
    <t>756 - Podlahový žlab štěrbinový - dodávka stavby</t>
  </si>
  <si>
    <t>781 - Regál čtyřpolicový, 2ks</t>
  </si>
  <si>
    <t>-</t>
  </si>
  <si>
    <t>354 - Stůl s vyhřívanou vanou 3xGN11, přesahem desky a policí</t>
  </si>
  <si>
    <t>281 - Úpravna studené a teplé vody - dodávka ZTI</t>
  </si>
  <si>
    <t>204 - Umyvadlo s kolenovým ovládáním</t>
  </si>
  <si>
    <t>204.1 - Dávkovač mýdla</t>
  </si>
  <si>
    <t>204.2 - Podavač papírových ubrousků</t>
  </si>
  <si>
    <t>205 - Odpadkový koš</t>
  </si>
  <si>
    <t>301 - Umyvadlo s kolenovým ovládáním</t>
  </si>
  <si>
    <t>301.1 - Dávkovač mýdla</t>
  </si>
  <si>
    <t>301.2 - Podavač papírových ubrousků</t>
  </si>
  <si>
    <t>302 - Odpadkový koš</t>
  </si>
  <si>
    <t>303 - Naklepávač masa elektrický</t>
  </si>
  <si>
    <t>303.1 - Podstavec pod naklepávač, pojízdný</t>
  </si>
  <si>
    <t>304 - Řeznický špalek</t>
  </si>
  <si>
    <t>305 - Mlýnek na maso</t>
  </si>
  <si>
    <t>306 - Skříňka nástěnná</t>
  </si>
  <si>
    <t>307 - Stůl s dřezem a zásuvkovým blokem</t>
  </si>
  <si>
    <t>307.1 - Dřezová baterie</t>
  </si>
  <si>
    <t>308 - Mrazicí skříň</t>
  </si>
  <si>
    <t>309 - Chladicí skříň</t>
  </si>
  <si>
    <t>310 - Chladicí skříň podstolová na vejce</t>
  </si>
  <si>
    <t>311 - Police nástěnná, 2ks</t>
  </si>
  <si>
    <t>312 - Nudličkovač masa elektrický</t>
  </si>
  <si>
    <t>313 - Pracovní stůl s policí a prostorem pro chladničku</t>
  </si>
  <si>
    <t>639 - Vozík vyhřívaný udržovací, 15xGN11</t>
  </si>
  <si>
    <t>ODPADY</t>
  </si>
  <si>
    <t>801 - Chladicí box</t>
  </si>
  <si>
    <t>151 - Regál čtyřpolicový, 10ks</t>
  </si>
  <si>
    <t>dotačně způsobilé</t>
  </si>
  <si>
    <t>ne</t>
  </si>
  <si>
    <t>ano</t>
  </si>
  <si>
    <t>Z toho dotačně ZPUSOBILÉ bez DPH</t>
  </si>
  <si>
    <t>Z toho dotačně NEZPŮSOBILÉ bez DPH</t>
  </si>
  <si>
    <t>Z toho dotačně ZPUSOBILÉ s DPH</t>
  </si>
  <si>
    <t>Z toho dotačně NEZPŮSOBILÉ s DPH</t>
  </si>
  <si>
    <t>Celkové investiční náklady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</si>
</sst>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 tint="0.249977111117893"/>
      <name val="Calibri"/>
      <family val="2"/>
      <charset val="238"/>
      <scheme val="minor"/>
    </font>
    <font>
      <sz val="11"/>
      <color theme="2" tint="-0.74999237037263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tabSelected="1" topLeftCell="A144" workbookViewId="0">
      <selection activeCell="G178" sqref="G178"/>
    </sheetView>
  </sheetViews>
  <sheetFormatPr defaultRowHeight="15" x14ac:dyDescent="0.25"/>
  <cols>
    <col min="1" max="1" width="10.140625" bestFit="1" customWidth="1"/>
    <col min="2" max="2" width="57.140625" customWidth="1"/>
    <col min="4" max="4" width="14.28515625" customWidth="1"/>
    <col min="5" max="5" width="15.7109375" style="4" customWidth="1"/>
    <col min="6" max="6" width="17.85546875" style="4" customWidth="1"/>
  </cols>
  <sheetData>
    <row r="1" spans="1:6" x14ac:dyDescent="0.25">
      <c r="A1" s="16">
        <v>45866</v>
      </c>
      <c r="B1" s="20" t="s">
        <v>5</v>
      </c>
      <c r="C1" s="21"/>
      <c r="D1" s="21"/>
      <c r="E1" s="21"/>
      <c r="F1" s="21"/>
    </row>
    <row r="2" spans="1:6" x14ac:dyDescent="0.25">
      <c r="B2" s="1"/>
      <c r="C2" s="2"/>
      <c r="D2" s="3"/>
      <c r="E2" s="3"/>
    </row>
    <row r="3" spans="1:6" x14ac:dyDescent="0.25">
      <c r="B3" s="1" t="s">
        <v>0</v>
      </c>
      <c r="C3" s="2" t="s">
        <v>1</v>
      </c>
      <c r="D3" s="3" t="s">
        <v>2</v>
      </c>
      <c r="E3" s="3" t="s">
        <v>3</v>
      </c>
      <c r="F3" s="4" t="s">
        <v>174</v>
      </c>
    </row>
    <row r="4" spans="1:6" x14ac:dyDescent="0.25">
      <c r="B4" s="8" t="s">
        <v>6</v>
      </c>
      <c r="C4" s="11"/>
      <c r="D4" s="7"/>
      <c r="E4" s="7"/>
      <c r="F4" s="9"/>
    </row>
    <row r="5" spans="1:6" x14ac:dyDescent="0.25">
      <c r="B5" t="s">
        <v>7</v>
      </c>
      <c r="C5" s="2">
        <v>1</v>
      </c>
      <c r="D5" s="3">
        <v>7900</v>
      </c>
      <c r="E5" s="3">
        <f t="shared" ref="E5:E75" si="0">D5*C5</f>
        <v>7900</v>
      </c>
      <c r="F5" s="4" t="s">
        <v>175</v>
      </c>
    </row>
    <row r="6" spans="1:6" x14ac:dyDescent="0.25">
      <c r="B6" s="8" t="s">
        <v>8</v>
      </c>
      <c r="C6" s="11"/>
      <c r="D6" s="7"/>
      <c r="E6" s="7"/>
      <c r="F6" s="9"/>
    </row>
    <row r="7" spans="1:6" x14ac:dyDescent="0.25">
      <c r="B7" t="s">
        <v>173</v>
      </c>
      <c r="C7" s="2">
        <v>10</v>
      </c>
      <c r="D7" s="3">
        <v>17410</v>
      </c>
      <c r="E7" s="3">
        <f t="shared" si="0"/>
        <v>174100</v>
      </c>
      <c r="F7" s="4" t="s">
        <v>175</v>
      </c>
    </row>
    <row r="8" spans="1:6" x14ac:dyDescent="0.25">
      <c r="B8" s="13" t="s">
        <v>9</v>
      </c>
      <c r="C8" s="14">
        <v>1</v>
      </c>
      <c r="D8" s="15" t="s">
        <v>146</v>
      </c>
      <c r="E8" s="15" t="s">
        <v>146</v>
      </c>
      <c r="F8" s="17" t="s">
        <v>146</v>
      </c>
    </row>
    <row r="9" spans="1:6" x14ac:dyDescent="0.25">
      <c r="B9" s="8" t="s">
        <v>10</v>
      </c>
      <c r="C9" s="11"/>
      <c r="D9" s="7"/>
      <c r="E9" s="7"/>
      <c r="F9" s="9"/>
    </row>
    <row r="10" spans="1:6" x14ac:dyDescent="0.25">
      <c r="B10" t="s">
        <v>11</v>
      </c>
      <c r="C10" s="2">
        <v>1</v>
      </c>
      <c r="D10" s="3">
        <v>43035</v>
      </c>
      <c r="E10" s="3">
        <f t="shared" si="0"/>
        <v>43035</v>
      </c>
      <c r="F10" s="4" t="s">
        <v>175</v>
      </c>
    </row>
    <row r="11" spans="1:6" x14ac:dyDescent="0.25">
      <c r="B11" t="s">
        <v>12</v>
      </c>
      <c r="C11" s="2">
        <v>1</v>
      </c>
      <c r="D11" s="3">
        <v>6690</v>
      </c>
      <c r="E11" s="3">
        <f t="shared" si="0"/>
        <v>6690</v>
      </c>
      <c r="F11" s="4" t="s">
        <v>175</v>
      </c>
    </row>
    <row r="12" spans="1:6" x14ac:dyDescent="0.25">
      <c r="B12" s="13" t="s">
        <v>13</v>
      </c>
      <c r="C12" s="14">
        <v>1</v>
      </c>
      <c r="D12" s="15" t="s">
        <v>146</v>
      </c>
      <c r="E12" s="15" t="s">
        <v>146</v>
      </c>
      <c r="F12" s="17" t="s">
        <v>146</v>
      </c>
    </row>
    <row r="13" spans="1:6" x14ac:dyDescent="0.25">
      <c r="B13" t="s">
        <v>14</v>
      </c>
      <c r="C13" s="2">
        <v>1</v>
      </c>
      <c r="D13" s="3">
        <v>50480</v>
      </c>
      <c r="E13" s="3">
        <f t="shared" si="0"/>
        <v>50480</v>
      </c>
      <c r="F13" s="4" t="s">
        <v>176</v>
      </c>
    </row>
    <row r="14" spans="1:6" x14ac:dyDescent="0.25">
      <c r="B14" t="s">
        <v>15</v>
      </c>
      <c r="C14" s="2">
        <v>1</v>
      </c>
      <c r="D14" s="3">
        <v>5260</v>
      </c>
      <c r="E14" s="3">
        <f t="shared" si="0"/>
        <v>5260</v>
      </c>
      <c r="F14" s="4" t="s">
        <v>175</v>
      </c>
    </row>
    <row r="15" spans="1:6" x14ac:dyDescent="0.25">
      <c r="B15" t="s">
        <v>149</v>
      </c>
      <c r="C15" s="2">
        <v>1</v>
      </c>
      <c r="D15" s="3">
        <v>6850</v>
      </c>
      <c r="E15" s="3">
        <f t="shared" si="0"/>
        <v>6850</v>
      </c>
      <c r="F15" s="4" t="s">
        <v>175</v>
      </c>
    </row>
    <row r="16" spans="1:6" x14ac:dyDescent="0.25">
      <c r="B16" t="s">
        <v>150</v>
      </c>
      <c r="C16" s="2">
        <v>1</v>
      </c>
      <c r="D16" s="3">
        <v>1968</v>
      </c>
      <c r="E16" s="3">
        <f t="shared" si="0"/>
        <v>1968</v>
      </c>
      <c r="F16" s="4" t="s">
        <v>175</v>
      </c>
    </row>
    <row r="17" spans="2:6" x14ac:dyDescent="0.25">
      <c r="B17" t="s">
        <v>151</v>
      </c>
      <c r="C17" s="2">
        <v>1</v>
      </c>
      <c r="D17" s="3">
        <v>2845</v>
      </c>
      <c r="E17" s="3">
        <f t="shared" si="0"/>
        <v>2845</v>
      </c>
      <c r="F17" s="4" t="s">
        <v>175</v>
      </c>
    </row>
    <row r="18" spans="2:6" x14ac:dyDescent="0.25">
      <c r="B18" t="s">
        <v>152</v>
      </c>
      <c r="C18" s="2">
        <v>1</v>
      </c>
      <c r="D18" s="3">
        <v>3890</v>
      </c>
      <c r="E18" s="3">
        <f t="shared" si="0"/>
        <v>3890</v>
      </c>
      <c r="F18" s="4" t="s">
        <v>175</v>
      </c>
    </row>
    <row r="19" spans="2:6" x14ac:dyDescent="0.25">
      <c r="B19" s="8" t="s">
        <v>16</v>
      </c>
      <c r="C19" s="11"/>
      <c r="D19" s="7"/>
      <c r="E19" s="7"/>
      <c r="F19" s="9"/>
    </row>
    <row r="20" spans="2:6" x14ac:dyDescent="0.25">
      <c r="B20" t="s">
        <v>17</v>
      </c>
      <c r="C20" s="2">
        <v>3</v>
      </c>
      <c r="D20" s="3">
        <v>16095</v>
      </c>
      <c r="E20" s="3">
        <f t="shared" si="0"/>
        <v>48285</v>
      </c>
      <c r="F20" s="4" t="s">
        <v>175</v>
      </c>
    </row>
    <row r="21" spans="2:6" x14ac:dyDescent="0.25">
      <c r="B21" s="8" t="s">
        <v>18</v>
      </c>
      <c r="C21" s="11"/>
      <c r="D21" s="7"/>
      <c r="E21" s="7"/>
      <c r="F21" s="9"/>
    </row>
    <row r="22" spans="2:6" x14ac:dyDescent="0.25">
      <c r="B22" t="s">
        <v>19</v>
      </c>
      <c r="C22" s="2">
        <v>2</v>
      </c>
      <c r="D22" s="3">
        <v>87990</v>
      </c>
      <c r="E22" s="3">
        <f t="shared" si="0"/>
        <v>175980</v>
      </c>
      <c r="F22" s="4" t="s">
        <v>176</v>
      </c>
    </row>
    <row r="23" spans="2:6" x14ac:dyDescent="0.25">
      <c r="B23" t="s">
        <v>20</v>
      </c>
      <c r="C23" s="2">
        <v>2</v>
      </c>
      <c r="D23" s="3">
        <v>96990</v>
      </c>
      <c r="E23" s="3">
        <f t="shared" si="0"/>
        <v>193980</v>
      </c>
      <c r="F23" s="4" t="s">
        <v>176</v>
      </c>
    </row>
    <row r="24" spans="2:6" x14ac:dyDescent="0.25">
      <c r="B24" t="s">
        <v>21</v>
      </c>
      <c r="C24" s="2">
        <v>1</v>
      </c>
      <c r="D24" s="3">
        <v>16740</v>
      </c>
      <c r="E24" s="3">
        <f t="shared" si="0"/>
        <v>16740</v>
      </c>
      <c r="F24" s="4" t="s">
        <v>175</v>
      </c>
    </row>
    <row r="25" spans="2:6" x14ac:dyDescent="0.25">
      <c r="B25" s="13" t="s">
        <v>22</v>
      </c>
      <c r="C25" s="14">
        <v>1</v>
      </c>
      <c r="D25" s="15" t="s">
        <v>146</v>
      </c>
      <c r="E25" s="15" t="s">
        <v>146</v>
      </c>
      <c r="F25" s="17" t="s">
        <v>146</v>
      </c>
    </row>
    <row r="26" spans="2:6" x14ac:dyDescent="0.25">
      <c r="B26" s="8" t="s">
        <v>23</v>
      </c>
      <c r="C26" s="11"/>
      <c r="D26" s="7"/>
      <c r="E26" s="7"/>
      <c r="F26" s="9"/>
    </row>
    <row r="27" spans="2:6" x14ac:dyDescent="0.25">
      <c r="B27" s="13" t="s">
        <v>148</v>
      </c>
      <c r="C27" s="14">
        <v>1</v>
      </c>
      <c r="D27" s="15" t="s">
        <v>146</v>
      </c>
      <c r="E27" s="15" t="s">
        <v>146</v>
      </c>
      <c r="F27" s="17" t="s">
        <v>146</v>
      </c>
    </row>
    <row r="28" spans="2:6" x14ac:dyDescent="0.25">
      <c r="B28" s="8" t="s">
        <v>24</v>
      </c>
      <c r="C28" s="11"/>
      <c r="D28" s="7"/>
      <c r="E28" s="7"/>
      <c r="F28" s="9"/>
    </row>
    <row r="29" spans="2:6" x14ac:dyDescent="0.25">
      <c r="B29" t="s">
        <v>153</v>
      </c>
      <c r="C29" s="2">
        <v>1</v>
      </c>
      <c r="D29" s="3">
        <v>6850</v>
      </c>
      <c r="E29" s="3">
        <f t="shared" ref="E29:E34" si="1">D29*C29</f>
        <v>6850</v>
      </c>
      <c r="F29" s="4" t="s">
        <v>175</v>
      </c>
    </row>
    <row r="30" spans="2:6" x14ac:dyDescent="0.25">
      <c r="B30" t="s">
        <v>154</v>
      </c>
      <c r="C30" s="2">
        <v>1</v>
      </c>
      <c r="D30" s="3">
        <v>1968</v>
      </c>
      <c r="E30" s="3">
        <f t="shared" si="1"/>
        <v>1968</v>
      </c>
      <c r="F30" s="4" t="s">
        <v>175</v>
      </c>
    </row>
    <row r="31" spans="2:6" x14ac:dyDescent="0.25">
      <c r="B31" t="s">
        <v>155</v>
      </c>
      <c r="C31" s="2">
        <v>1</v>
      </c>
      <c r="D31" s="3">
        <v>2845</v>
      </c>
      <c r="E31" s="3">
        <f t="shared" si="1"/>
        <v>2845</v>
      </c>
      <c r="F31" s="4" t="s">
        <v>175</v>
      </c>
    </row>
    <row r="32" spans="2:6" x14ac:dyDescent="0.25">
      <c r="B32" t="s">
        <v>156</v>
      </c>
      <c r="C32" s="2">
        <v>1</v>
      </c>
      <c r="D32" s="3">
        <v>3890</v>
      </c>
      <c r="E32" s="3">
        <f t="shared" si="1"/>
        <v>3890</v>
      </c>
      <c r="F32" s="4" t="s">
        <v>175</v>
      </c>
    </row>
    <row r="33" spans="2:6" x14ac:dyDescent="0.25">
      <c r="B33" t="s">
        <v>157</v>
      </c>
      <c r="C33" s="2">
        <v>1</v>
      </c>
      <c r="D33" s="3">
        <v>139023</v>
      </c>
      <c r="E33" s="3">
        <f t="shared" si="1"/>
        <v>139023</v>
      </c>
      <c r="F33" s="4" t="s">
        <v>176</v>
      </c>
    </row>
    <row r="34" spans="2:6" x14ac:dyDescent="0.25">
      <c r="B34" t="s">
        <v>158</v>
      </c>
      <c r="C34" s="2">
        <v>1</v>
      </c>
      <c r="D34" s="3">
        <v>6800</v>
      </c>
      <c r="E34" s="3">
        <f t="shared" si="1"/>
        <v>6800</v>
      </c>
      <c r="F34" s="4" t="s">
        <v>175</v>
      </c>
    </row>
    <row r="35" spans="2:6" x14ac:dyDescent="0.25">
      <c r="B35" t="s">
        <v>159</v>
      </c>
      <c r="C35" s="2">
        <v>1</v>
      </c>
      <c r="D35" s="3">
        <v>13350</v>
      </c>
      <c r="E35" s="3">
        <f t="shared" si="0"/>
        <v>13350</v>
      </c>
      <c r="F35" s="4" t="s">
        <v>175</v>
      </c>
    </row>
    <row r="36" spans="2:6" x14ac:dyDescent="0.25">
      <c r="B36" t="s">
        <v>160</v>
      </c>
      <c r="C36" s="2">
        <v>1</v>
      </c>
      <c r="D36" s="3">
        <v>49360</v>
      </c>
      <c r="E36" s="3">
        <f t="shared" si="0"/>
        <v>49360</v>
      </c>
      <c r="F36" s="4" t="s">
        <v>176</v>
      </c>
    </row>
    <row r="37" spans="2:6" x14ac:dyDescent="0.25">
      <c r="B37" t="s">
        <v>161</v>
      </c>
      <c r="C37" s="2">
        <v>1</v>
      </c>
      <c r="D37" s="3">
        <v>21195</v>
      </c>
      <c r="E37" s="3">
        <f t="shared" si="0"/>
        <v>21195</v>
      </c>
      <c r="F37" s="4" t="s">
        <v>175</v>
      </c>
    </row>
    <row r="38" spans="2:6" x14ac:dyDescent="0.25">
      <c r="B38" t="s">
        <v>162</v>
      </c>
      <c r="C38" s="2">
        <v>1</v>
      </c>
      <c r="D38" s="3">
        <v>24150</v>
      </c>
      <c r="E38" s="3">
        <f t="shared" ref="E38:E41" si="2">D38*C38</f>
        <v>24150</v>
      </c>
      <c r="F38" s="4" t="s">
        <v>175</v>
      </c>
    </row>
    <row r="39" spans="2:6" x14ac:dyDescent="0.25">
      <c r="B39" t="s">
        <v>163</v>
      </c>
      <c r="C39" s="2">
        <v>1</v>
      </c>
      <c r="D39" s="3">
        <v>2840</v>
      </c>
      <c r="E39" s="3">
        <f t="shared" si="2"/>
        <v>2840</v>
      </c>
      <c r="F39" s="4" t="s">
        <v>175</v>
      </c>
    </row>
    <row r="40" spans="2:6" x14ac:dyDescent="0.25">
      <c r="B40" t="s">
        <v>164</v>
      </c>
      <c r="C40" s="2">
        <v>1</v>
      </c>
      <c r="D40" s="3">
        <v>96990</v>
      </c>
      <c r="E40" s="3">
        <f t="shared" si="2"/>
        <v>96990</v>
      </c>
      <c r="F40" s="4" t="s">
        <v>176</v>
      </c>
    </row>
    <row r="41" spans="2:6" x14ac:dyDescent="0.25">
      <c r="B41" t="s">
        <v>165</v>
      </c>
      <c r="C41" s="2">
        <v>1</v>
      </c>
      <c r="D41" s="3">
        <v>87990</v>
      </c>
      <c r="E41" s="3">
        <f t="shared" si="2"/>
        <v>87990</v>
      </c>
      <c r="F41" s="4" t="s">
        <v>176</v>
      </c>
    </row>
    <row r="42" spans="2:6" x14ac:dyDescent="0.25">
      <c r="B42" t="s">
        <v>166</v>
      </c>
      <c r="C42" s="2">
        <v>1</v>
      </c>
      <c r="D42" s="3">
        <v>25490</v>
      </c>
      <c r="E42" s="3">
        <f t="shared" si="0"/>
        <v>25490</v>
      </c>
      <c r="F42" s="4" t="s">
        <v>176</v>
      </c>
    </row>
    <row r="43" spans="2:6" x14ac:dyDescent="0.25">
      <c r="B43" t="s">
        <v>167</v>
      </c>
      <c r="C43" s="2">
        <v>2</v>
      </c>
      <c r="D43" s="3">
        <v>4355</v>
      </c>
      <c r="E43" s="3">
        <f t="shared" si="0"/>
        <v>8710</v>
      </c>
      <c r="F43" s="4" t="s">
        <v>175</v>
      </c>
    </row>
    <row r="44" spans="2:6" x14ac:dyDescent="0.25">
      <c r="B44" t="s">
        <v>168</v>
      </c>
      <c r="C44" s="2">
        <v>1</v>
      </c>
      <c r="D44" s="3">
        <v>55650</v>
      </c>
      <c r="E44" s="3">
        <f t="shared" si="0"/>
        <v>55650</v>
      </c>
      <c r="F44" s="4" t="s">
        <v>176</v>
      </c>
    </row>
    <row r="45" spans="2:6" x14ac:dyDescent="0.25">
      <c r="B45" t="s">
        <v>169</v>
      </c>
      <c r="C45" s="2">
        <v>1</v>
      </c>
      <c r="D45" s="3">
        <v>19785</v>
      </c>
      <c r="E45" s="3">
        <f t="shared" si="0"/>
        <v>19785</v>
      </c>
      <c r="F45" s="4" t="s">
        <v>175</v>
      </c>
    </row>
    <row r="46" spans="2:6" x14ac:dyDescent="0.25">
      <c r="B46" s="8" t="s">
        <v>25</v>
      </c>
      <c r="C46" s="11"/>
      <c r="D46" s="7"/>
      <c r="E46" s="7"/>
      <c r="F46" s="9"/>
    </row>
    <row r="47" spans="2:6" x14ac:dyDescent="0.25">
      <c r="B47" t="s">
        <v>26</v>
      </c>
      <c r="C47" s="2">
        <v>1</v>
      </c>
      <c r="D47" s="3">
        <v>243112</v>
      </c>
      <c r="E47" s="3">
        <f t="shared" si="0"/>
        <v>243112</v>
      </c>
      <c r="F47" s="4" t="s">
        <v>176</v>
      </c>
    </row>
    <row r="48" spans="2:6" x14ac:dyDescent="0.25">
      <c r="B48" t="s">
        <v>27</v>
      </c>
      <c r="C48" s="2">
        <v>1</v>
      </c>
      <c r="D48" s="3">
        <v>25750</v>
      </c>
      <c r="E48" s="3">
        <f t="shared" si="0"/>
        <v>25750</v>
      </c>
      <c r="F48" s="4" t="s">
        <v>175</v>
      </c>
    </row>
    <row r="49" spans="2:6" x14ac:dyDescent="0.25">
      <c r="B49" s="8" t="s">
        <v>28</v>
      </c>
      <c r="C49" s="11"/>
      <c r="D49" s="7"/>
      <c r="E49" s="7"/>
      <c r="F49" s="9"/>
    </row>
    <row r="50" spans="2:6" x14ac:dyDescent="0.25">
      <c r="B50" t="s">
        <v>29</v>
      </c>
      <c r="C50" s="2">
        <v>1</v>
      </c>
      <c r="D50" s="3">
        <v>88900</v>
      </c>
      <c r="E50" s="3">
        <f t="shared" si="0"/>
        <v>88900</v>
      </c>
      <c r="F50" s="4" t="s">
        <v>176</v>
      </c>
    </row>
    <row r="51" spans="2:6" x14ac:dyDescent="0.25">
      <c r="B51" t="s">
        <v>30</v>
      </c>
      <c r="C51" s="2">
        <v>1</v>
      </c>
      <c r="D51" s="3">
        <v>42025</v>
      </c>
      <c r="E51" s="3">
        <f t="shared" si="0"/>
        <v>42025</v>
      </c>
      <c r="F51" s="4" t="s">
        <v>176</v>
      </c>
    </row>
    <row r="52" spans="2:6" x14ac:dyDescent="0.25">
      <c r="B52" t="s">
        <v>31</v>
      </c>
      <c r="C52" s="2">
        <v>1</v>
      </c>
      <c r="D52" s="3">
        <v>18720</v>
      </c>
      <c r="E52" s="3">
        <f t="shared" si="0"/>
        <v>18720</v>
      </c>
      <c r="F52" s="4" t="s">
        <v>175</v>
      </c>
    </row>
    <row r="53" spans="2:6" x14ac:dyDescent="0.25">
      <c r="B53" t="s">
        <v>147</v>
      </c>
      <c r="C53" s="2">
        <v>1</v>
      </c>
      <c r="D53" s="3">
        <v>54450</v>
      </c>
      <c r="E53" s="3">
        <f t="shared" si="0"/>
        <v>54450</v>
      </c>
      <c r="F53" s="4" t="s">
        <v>176</v>
      </c>
    </row>
    <row r="54" spans="2:6" x14ac:dyDescent="0.25">
      <c r="B54" t="s">
        <v>32</v>
      </c>
      <c r="C54" s="2">
        <v>1</v>
      </c>
      <c r="D54" s="3">
        <v>22465</v>
      </c>
      <c r="E54" s="3">
        <f t="shared" si="0"/>
        <v>22465</v>
      </c>
      <c r="F54" s="4" t="s">
        <v>175</v>
      </c>
    </row>
    <row r="55" spans="2:6" x14ac:dyDescent="0.25">
      <c r="B55" t="s">
        <v>33</v>
      </c>
      <c r="C55" s="2">
        <v>1</v>
      </c>
      <c r="D55" s="3">
        <v>17265</v>
      </c>
      <c r="E55" s="3">
        <f t="shared" si="0"/>
        <v>17265</v>
      </c>
      <c r="F55" s="4" t="s">
        <v>175</v>
      </c>
    </row>
    <row r="56" spans="2:6" x14ac:dyDescent="0.25">
      <c r="B56" t="s">
        <v>34</v>
      </c>
      <c r="C56" s="2">
        <v>1</v>
      </c>
      <c r="D56" s="3">
        <v>25400</v>
      </c>
      <c r="E56" s="3">
        <f t="shared" si="0"/>
        <v>25400</v>
      </c>
      <c r="F56" s="4" t="s">
        <v>176</v>
      </c>
    </row>
    <row r="57" spans="2:6" x14ac:dyDescent="0.25">
      <c r="B57" t="s">
        <v>35</v>
      </c>
      <c r="C57" s="2">
        <v>1</v>
      </c>
      <c r="D57" s="3">
        <v>16055</v>
      </c>
      <c r="E57" s="3">
        <f t="shared" si="0"/>
        <v>16055</v>
      </c>
      <c r="F57" s="4" t="s">
        <v>175</v>
      </c>
    </row>
    <row r="58" spans="2:6" x14ac:dyDescent="0.25">
      <c r="B58" t="s">
        <v>36</v>
      </c>
      <c r="C58" s="2">
        <v>1</v>
      </c>
      <c r="D58" s="3">
        <v>4575</v>
      </c>
      <c r="E58" s="3">
        <f t="shared" si="0"/>
        <v>4575</v>
      </c>
      <c r="F58" s="4" t="s">
        <v>175</v>
      </c>
    </row>
    <row r="59" spans="2:6" x14ac:dyDescent="0.25">
      <c r="B59" t="s">
        <v>37</v>
      </c>
      <c r="C59" s="2">
        <v>1</v>
      </c>
      <c r="D59" s="3">
        <v>6500</v>
      </c>
      <c r="E59" s="3">
        <f t="shared" si="0"/>
        <v>6500</v>
      </c>
      <c r="F59" s="4" t="s">
        <v>175</v>
      </c>
    </row>
    <row r="60" spans="2:6" x14ac:dyDescent="0.25">
      <c r="B60" t="s">
        <v>38</v>
      </c>
      <c r="C60" s="2">
        <v>2</v>
      </c>
      <c r="D60" s="3">
        <v>15340</v>
      </c>
      <c r="E60" s="3">
        <f t="shared" si="0"/>
        <v>30680</v>
      </c>
      <c r="F60" s="4" t="s">
        <v>175</v>
      </c>
    </row>
    <row r="61" spans="2:6" x14ac:dyDescent="0.25">
      <c r="B61" s="8" t="s">
        <v>39</v>
      </c>
      <c r="C61" s="11"/>
      <c r="D61" s="7"/>
      <c r="E61" s="7"/>
      <c r="F61" s="9"/>
    </row>
    <row r="62" spans="2:6" x14ac:dyDescent="0.25">
      <c r="B62" t="s">
        <v>40</v>
      </c>
      <c r="C62" s="2">
        <v>2</v>
      </c>
      <c r="D62" s="3">
        <v>12480</v>
      </c>
      <c r="E62" s="3">
        <f t="shared" si="0"/>
        <v>24960</v>
      </c>
      <c r="F62" s="4" t="s">
        <v>175</v>
      </c>
    </row>
    <row r="63" spans="2:6" x14ac:dyDescent="0.25">
      <c r="B63" t="s">
        <v>41</v>
      </c>
      <c r="C63" s="2">
        <v>1</v>
      </c>
      <c r="D63" s="3">
        <v>97350</v>
      </c>
      <c r="E63" s="3">
        <f t="shared" si="0"/>
        <v>97350</v>
      </c>
      <c r="F63" s="4" t="s">
        <v>176</v>
      </c>
    </row>
    <row r="64" spans="2:6" x14ac:dyDescent="0.25">
      <c r="B64" t="s">
        <v>42</v>
      </c>
      <c r="C64" s="2">
        <v>1</v>
      </c>
      <c r="D64" s="3">
        <v>17640</v>
      </c>
      <c r="E64" s="3">
        <f t="shared" si="0"/>
        <v>17640</v>
      </c>
      <c r="F64" s="18" t="s">
        <v>176</v>
      </c>
    </row>
    <row r="65" spans="2:6" x14ac:dyDescent="0.25">
      <c r="B65" s="13" t="s">
        <v>43</v>
      </c>
      <c r="C65" s="14">
        <v>1</v>
      </c>
      <c r="D65" s="15" t="s">
        <v>146</v>
      </c>
      <c r="E65" s="15" t="s">
        <v>146</v>
      </c>
      <c r="F65" s="15" t="s">
        <v>146</v>
      </c>
    </row>
    <row r="66" spans="2:6" x14ac:dyDescent="0.25">
      <c r="B66" t="s">
        <v>44</v>
      </c>
      <c r="C66" s="2">
        <v>1</v>
      </c>
      <c r="D66" s="3">
        <v>10920</v>
      </c>
      <c r="E66" s="3">
        <f t="shared" si="0"/>
        <v>10920</v>
      </c>
      <c r="F66" s="4" t="s">
        <v>175</v>
      </c>
    </row>
    <row r="67" spans="2:6" x14ac:dyDescent="0.25">
      <c r="B67" s="8" t="s">
        <v>45</v>
      </c>
      <c r="C67" s="11"/>
      <c r="D67" s="7"/>
      <c r="E67" s="7"/>
      <c r="F67" s="9"/>
    </row>
    <row r="68" spans="2:6" x14ac:dyDescent="0.25">
      <c r="B68" t="s">
        <v>46</v>
      </c>
      <c r="C68" s="2">
        <v>1</v>
      </c>
      <c r="D68" s="3">
        <v>96590</v>
      </c>
      <c r="E68" s="3">
        <f t="shared" si="0"/>
        <v>96590</v>
      </c>
      <c r="F68" s="4" t="s">
        <v>176</v>
      </c>
    </row>
    <row r="69" spans="2:6" x14ac:dyDescent="0.25">
      <c r="B69" t="s">
        <v>47</v>
      </c>
      <c r="C69" s="2">
        <v>1</v>
      </c>
      <c r="D69" s="3">
        <v>20460</v>
      </c>
      <c r="E69" s="3">
        <f t="shared" si="0"/>
        <v>20460</v>
      </c>
      <c r="F69" s="4" t="s">
        <v>175</v>
      </c>
    </row>
    <row r="70" spans="2:6" x14ac:dyDescent="0.25">
      <c r="B70" t="s">
        <v>48</v>
      </c>
      <c r="C70" s="2">
        <v>1</v>
      </c>
      <c r="D70" s="3">
        <v>824051</v>
      </c>
      <c r="E70" s="3">
        <f t="shared" si="0"/>
        <v>824051</v>
      </c>
      <c r="F70" s="4" t="s">
        <v>176</v>
      </c>
    </row>
    <row r="71" spans="2:6" x14ac:dyDescent="0.25">
      <c r="B71" s="13" t="s">
        <v>49</v>
      </c>
      <c r="C71" s="14">
        <v>1</v>
      </c>
      <c r="D71" s="15" t="s">
        <v>146</v>
      </c>
      <c r="E71" s="15" t="s">
        <v>146</v>
      </c>
      <c r="F71" s="17" t="s">
        <v>146</v>
      </c>
    </row>
    <row r="72" spans="2:6" x14ac:dyDescent="0.25">
      <c r="B72" s="13" t="s">
        <v>50</v>
      </c>
      <c r="C72" s="14">
        <v>1</v>
      </c>
      <c r="D72" s="15" t="s">
        <v>146</v>
      </c>
      <c r="E72" s="15" t="s">
        <v>146</v>
      </c>
      <c r="F72" s="17" t="s">
        <v>146</v>
      </c>
    </row>
    <row r="73" spans="2:6" x14ac:dyDescent="0.25">
      <c r="B73" t="s">
        <v>51</v>
      </c>
      <c r="C73" s="2">
        <v>1</v>
      </c>
      <c r="D73" s="3">
        <v>1131260</v>
      </c>
      <c r="E73" s="3">
        <f t="shared" si="0"/>
        <v>1131260</v>
      </c>
      <c r="F73" s="4" t="s">
        <v>176</v>
      </c>
    </row>
    <row r="74" spans="2:6" x14ac:dyDescent="0.25">
      <c r="B74" s="13" t="s">
        <v>52</v>
      </c>
      <c r="C74" s="14">
        <v>1</v>
      </c>
      <c r="D74" s="15" t="s">
        <v>146</v>
      </c>
      <c r="E74" s="15" t="s">
        <v>146</v>
      </c>
      <c r="F74" s="17" t="s">
        <v>146</v>
      </c>
    </row>
    <row r="75" spans="2:6" x14ac:dyDescent="0.25">
      <c r="B75" t="s">
        <v>53</v>
      </c>
      <c r="C75" s="2">
        <v>1</v>
      </c>
      <c r="D75" s="3">
        <v>746030</v>
      </c>
      <c r="E75" s="3">
        <f t="shared" si="0"/>
        <v>746030</v>
      </c>
      <c r="F75" s="4" t="s">
        <v>176</v>
      </c>
    </row>
    <row r="76" spans="2:6" x14ac:dyDescent="0.25">
      <c r="B76" s="13" t="s">
        <v>54</v>
      </c>
      <c r="C76" s="14">
        <v>1</v>
      </c>
      <c r="D76" s="15" t="s">
        <v>146</v>
      </c>
      <c r="E76" s="15" t="s">
        <v>146</v>
      </c>
      <c r="F76" s="17" t="s">
        <v>146</v>
      </c>
    </row>
    <row r="77" spans="2:6" x14ac:dyDescent="0.25">
      <c r="B77" t="s">
        <v>55</v>
      </c>
      <c r="C77" s="2">
        <v>1</v>
      </c>
      <c r="D77" s="3">
        <v>10510</v>
      </c>
      <c r="E77" s="3">
        <f t="shared" ref="E77:E141" si="3">D77*C77</f>
        <v>10510</v>
      </c>
      <c r="F77" s="4" t="s">
        <v>175</v>
      </c>
    </row>
    <row r="78" spans="2:6" x14ac:dyDescent="0.25">
      <c r="B78" t="s">
        <v>56</v>
      </c>
      <c r="C78" s="2">
        <v>1</v>
      </c>
      <c r="D78" s="3">
        <v>651457</v>
      </c>
      <c r="E78" s="3">
        <f t="shared" si="3"/>
        <v>651457</v>
      </c>
      <c r="F78" s="4" t="s">
        <v>176</v>
      </c>
    </row>
    <row r="79" spans="2:6" x14ac:dyDescent="0.25">
      <c r="B79" s="13" t="s">
        <v>57</v>
      </c>
      <c r="C79" s="14">
        <v>1</v>
      </c>
      <c r="D79" s="15" t="s">
        <v>146</v>
      </c>
      <c r="E79" s="15" t="s">
        <v>146</v>
      </c>
      <c r="F79" s="17" t="s">
        <v>146</v>
      </c>
    </row>
    <row r="80" spans="2:6" x14ac:dyDescent="0.25">
      <c r="B80" t="s">
        <v>58</v>
      </c>
      <c r="C80" s="2">
        <v>1</v>
      </c>
      <c r="D80" s="3">
        <v>42450</v>
      </c>
      <c r="E80" s="3">
        <f t="shared" si="3"/>
        <v>42450</v>
      </c>
      <c r="F80" s="4" t="s">
        <v>175</v>
      </c>
    </row>
    <row r="81" spans="2:6" x14ac:dyDescent="0.25">
      <c r="B81" t="s">
        <v>59</v>
      </c>
      <c r="C81" s="2">
        <v>1</v>
      </c>
      <c r="D81" s="3">
        <v>10840</v>
      </c>
      <c r="E81" s="3">
        <f t="shared" si="3"/>
        <v>10840</v>
      </c>
      <c r="F81" s="4" t="s">
        <v>175</v>
      </c>
    </row>
    <row r="82" spans="2:6" x14ac:dyDescent="0.25">
      <c r="B82" s="8" t="s">
        <v>60</v>
      </c>
      <c r="C82" s="11"/>
      <c r="D82" s="7"/>
      <c r="E82" s="7"/>
      <c r="F82" s="9"/>
    </row>
    <row r="83" spans="2:6" x14ac:dyDescent="0.25">
      <c r="B83" t="s">
        <v>61</v>
      </c>
      <c r="C83" s="2">
        <v>1</v>
      </c>
      <c r="D83" s="3">
        <v>26025</v>
      </c>
      <c r="E83" s="3">
        <f t="shared" si="3"/>
        <v>26025</v>
      </c>
      <c r="F83" s="4" t="s">
        <v>175</v>
      </c>
    </row>
    <row r="84" spans="2:6" x14ac:dyDescent="0.25">
      <c r="B84" t="s">
        <v>62</v>
      </c>
      <c r="C84" s="2">
        <v>2</v>
      </c>
      <c r="D84" s="3">
        <v>13905</v>
      </c>
      <c r="E84" s="3">
        <f t="shared" si="3"/>
        <v>27810</v>
      </c>
      <c r="F84" s="4" t="s">
        <v>175</v>
      </c>
    </row>
    <row r="85" spans="2:6" x14ac:dyDescent="0.25">
      <c r="B85" s="8" t="s">
        <v>63</v>
      </c>
      <c r="C85" s="11"/>
      <c r="D85" s="7"/>
      <c r="E85" s="7"/>
      <c r="F85" s="9"/>
    </row>
    <row r="86" spans="2:6" x14ac:dyDescent="0.25">
      <c r="B86" s="13" t="s">
        <v>64</v>
      </c>
      <c r="C86" s="14">
        <v>1</v>
      </c>
      <c r="D86" s="15" t="s">
        <v>146</v>
      </c>
      <c r="E86" s="15" t="s">
        <v>146</v>
      </c>
      <c r="F86" s="17" t="s">
        <v>146</v>
      </c>
    </row>
    <row r="87" spans="2:6" x14ac:dyDescent="0.25">
      <c r="B87" s="13" t="s">
        <v>65</v>
      </c>
      <c r="C87" s="14">
        <v>1</v>
      </c>
      <c r="D87" s="15" t="s">
        <v>146</v>
      </c>
      <c r="E87" s="15" t="s">
        <v>146</v>
      </c>
      <c r="F87" s="17" t="s">
        <v>146</v>
      </c>
    </row>
    <row r="88" spans="2:6" x14ac:dyDescent="0.25">
      <c r="B88" t="s">
        <v>66</v>
      </c>
      <c r="C88" s="2">
        <v>1</v>
      </c>
      <c r="D88" s="3">
        <v>741800</v>
      </c>
      <c r="E88" s="3">
        <f t="shared" si="3"/>
        <v>741800</v>
      </c>
      <c r="F88" s="19" t="s">
        <v>176</v>
      </c>
    </row>
    <row r="89" spans="2:6" x14ac:dyDescent="0.25">
      <c r="B89" t="s">
        <v>67</v>
      </c>
      <c r="C89" s="2">
        <v>1</v>
      </c>
      <c r="D89" s="3">
        <v>741800</v>
      </c>
      <c r="E89" s="3">
        <f t="shared" si="3"/>
        <v>741800</v>
      </c>
      <c r="F89" s="4" t="s">
        <v>176</v>
      </c>
    </row>
    <row r="90" spans="2:6" x14ac:dyDescent="0.25">
      <c r="B90" t="s">
        <v>68</v>
      </c>
      <c r="C90" s="2">
        <v>1</v>
      </c>
      <c r="D90" s="3">
        <v>6850</v>
      </c>
      <c r="E90" s="3">
        <f t="shared" si="3"/>
        <v>6850</v>
      </c>
      <c r="F90" s="4" t="s">
        <v>175</v>
      </c>
    </row>
    <row r="91" spans="2:6" x14ac:dyDescent="0.25">
      <c r="B91" t="s">
        <v>69</v>
      </c>
      <c r="C91" s="2">
        <v>1</v>
      </c>
      <c r="D91" s="3">
        <v>1968</v>
      </c>
      <c r="E91" s="3">
        <f t="shared" si="3"/>
        <v>1968</v>
      </c>
      <c r="F91" s="4" t="s">
        <v>175</v>
      </c>
    </row>
    <row r="92" spans="2:6" x14ac:dyDescent="0.25">
      <c r="B92" t="s">
        <v>70</v>
      </c>
      <c r="C92" s="2">
        <v>1</v>
      </c>
      <c r="D92" s="3">
        <v>2845</v>
      </c>
      <c r="E92" s="3">
        <f t="shared" si="3"/>
        <v>2845</v>
      </c>
      <c r="F92" s="4" t="s">
        <v>175</v>
      </c>
    </row>
    <row r="93" spans="2:6" x14ac:dyDescent="0.25">
      <c r="B93" t="s">
        <v>71</v>
      </c>
      <c r="C93" s="2">
        <v>1</v>
      </c>
      <c r="D93" s="3">
        <v>3890</v>
      </c>
      <c r="E93" s="3">
        <f t="shared" si="3"/>
        <v>3890</v>
      </c>
      <c r="F93" s="4" t="s">
        <v>175</v>
      </c>
    </row>
    <row r="94" spans="2:6" x14ac:dyDescent="0.25">
      <c r="B94" s="8" t="s">
        <v>72</v>
      </c>
      <c r="C94" s="11"/>
      <c r="D94" s="7"/>
      <c r="E94" s="7"/>
      <c r="F94" s="9"/>
    </row>
    <row r="95" spans="2:6" x14ac:dyDescent="0.25">
      <c r="B95" t="s">
        <v>73</v>
      </c>
      <c r="C95" s="2">
        <v>2</v>
      </c>
      <c r="D95" s="3">
        <v>36480</v>
      </c>
      <c r="E95" s="3">
        <f t="shared" si="3"/>
        <v>72960</v>
      </c>
      <c r="F95" s="4" t="s">
        <v>175</v>
      </c>
    </row>
    <row r="96" spans="2:6" x14ac:dyDescent="0.25">
      <c r="B96" t="s">
        <v>74</v>
      </c>
      <c r="C96" s="2">
        <v>1</v>
      </c>
      <c r="D96" s="3">
        <v>74900</v>
      </c>
      <c r="E96" s="3">
        <f t="shared" si="3"/>
        <v>74900</v>
      </c>
      <c r="F96" s="4" t="s">
        <v>176</v>
      </c>
    </row>
    <row r="97" spans="2:6" x14ac:dyDescent="0.25">
      <c r="B97" t="s">
        <v>75</v>
      </c>
      <c r="C97" s="2">
        <v>1</v>
      </c>
      <c r="D97" s="3">
        <v>101450</v>
      </c>
      <c r="E97" s="3">
        <f t="shared" si="3"/>
        <v>101450</v>
      </c>
      <c r="F97" s="4" t="s">
        <v>176</v>
      </c>
    </row>
    <row r="98" spans="2:6" x14ac:dyDescent="0.25">
      <c r="B98" t="s">
        <v>76</v>
      </c>
      <c r="C98" s="2">
        <v>1</v>
      </c>
      <c r="D98" s="3">
        <v>10775</v>
      </c>
      <c r="E98" s="3">
        <f t="shared" si="3"/>
        <v>10775</v>
      </c>
      <c r="F98" s="4" t="s">
        <v>175</v>
      </c>
    </row>
    <row r="99" spans="2:6" x14ac:dyDescent="0.25">
      <c r="B99" s="13" t="s">
        <v>77</v>
      </c>
      <c r="C99" s="14">
        <v>2</v>
      </c>
      <c r="D99" s="15" t="s">
        <v>146</v>
      </c>
      <c r="E99" s="15" t="s">
        <v>146</v>
      </c>
      <c r="F99" s="17" t="s">
        <v>146</v>
      </c>
    </row>
    <row r="100" spans="2:6" x14ac:dyDescent="0.25">
      <c r="B100" s="8" t="s">
        <v>78</v>
      </c>
      <c r="C100" s="11"/>
      <c r="D100" s="7"/>
      <c r="E100" s="7"/>
      <c r="F100" s="9"/>
    </row>
    <row r="101" spans="2:6" x14ac:dyDescent="0.25">
      <c r="B101" t="s">
        <v>79</v>
      </c>
      <c r="C101" s="2">
        <v>1</v>
      </c>
      <c r="D101" s="3">
        <v>19580</v>
      </c>
      <c r="E101" s="3">
        <f t="shared" si="3"/>
        <v>19580</v>
      </c>
      <c r="F101" s="4" t="s">
        <v>175</v>
      </c>
    </row>
    <row r="102" spans="2:6" x14ac:dyDescent="0.25">
      <c r="B102" s="8" t="s">
        <v>80</v>
      </c>
      <c r="C102" s="11"/>
      <c r="D102" s="7"/>
      <c r="E102" s="7"/>
      <c r="F102" s="9"/>
    </row>
    <row r="103" spans="2:6" x14ac:dyDescent="0.25">
      <c r="B103" t="s">
        <v>81</v>
      </c>
      <c r="C103" s="2">
        <v>2</v>
      </c>
      <c r="D103" s="3">
        <v>87990</v>
      </c>
      <c r="E103" s="3">
        <f t="shared" si="3"/>
        <v>175980</v>
      </c>
      <c r="F103" s="4" t="s">
        <v>176</v>
      </c>
    </row>
    <row r="104" spans="2:6" x14ac:dyDescent="0.25">
      <c r="B104" t="s">
        <v>82</v>
      </c>
      <c r="C104" s="2">
        <v>2</v>
      </c>
      <c r="D104" s="3">
        <v>15820</v>
      </c>
      <c r="E104" s="3">
        <f t="shared" si="3"/>
        <v>31640</v>
      </c>
      <c r="F104" s="4" t="s">
        <v>175</v>
      </c>
    </row>
    <row r="105" spans="2:6" x14ac:dyDescent="0.25">
      <c r="B105" t="s">
        <v>83</v>
      </c>
      <c r="C105" s="2">
        <v>2</v>
      </c>
      <c r="D105" s="3">
        <v>23725</v>
      </c>
      <c r="E105" s="3">
        <f t="shared" si="3"/>
        <v>47450</v>
      </c>
      <c r="F105" s="4" t="s">
        <v>175</v>
      </c>
    </row>
    <row r="106" spans="2:6" x14ac:dyDescent="0.25">
      <c r="B106" t="s">
        <v>84</v>
      </c>
      <c r="C106" s="2">
        <v>1</v>
      </c>
      <c r="D106" s="3">
        <v>34150</v>
      </c>
      <c r="E106" s="3">
        <f t="shared" si="3"/>
        <v>34150</v>
      </c>
      <c r="F106" s="4" t="s">
        <v>175</v>
      </c>
    </row>
    <row r="107" spans="2:6" x14ac:dyDescent="0.25">
      <c r="B107" t="s">
        <v>85</v>
      </c>
      <c r="C107" s="2">
        <v>1</v>
      </c>
      <c r="D107" s="3">
        <v>2840</v>
      </c>
      <c r="E107" s="3">
        <f t="shared" si="3"/>
        <v>2840</v>
      </c>
      <c r="F107" s="4" t="s">
        <v>175</v>
      </c>
    </row>
    <row r="108" spans="2:6" x14ac:dyDescent="0.25">
      <c r="B108" s="13" t="s">
        <v>86</v>
      </c>
      <c r="C108" s="14">
        <v>1</v>
      </c>
      <c r="D108" s="15" t="s">
        <v>146</v>
      </c>
      <c r="E108" s="15" t="s">
        <v>146</v>
      </c>
      <c r="F108" s="17" t="s">
        <v>146</v>
      </c>
    </row>
    <row r="109" spans="2:6" x14ac:dyDescent="0.25">
      <c r="B109" t="s">
        <v>87</v>
      </c>
      <c r="C109" s="2">
        <v>1</v>
      </c>
      <c r="D109" s="3">
        <v>3890</v>
      </c>
      <c r="E109" s="3">
        <f t="shared" si="3"/>
        <v>3890</v>
      </c>
      <c r="F109" s="4" t="s">
        <v>175</v>
      </c>
    </row>
    <row r="110" spans="2:6" x14ac:dyDescent="0.25">
      <c r="B110" t="s">
        <v>88</v>
      </c>
      <c r="C110" s="2">
        <v>1</v>
      </c>
      <c r="D110" s="3">
        <v>6850</v>
      </c>
      <c r="E110" s="3">
        <f t="shared" si="3"/>
        <v>6850</v>
      </c>
      <c r="F110" s="4" t="s">
        <v>175</v>
      </c>
    </row>
    <row r="111" spans="2:6" x14ac:dyDescent="0.25">
      <c r="B111" t="s">
        <v>89</v>
      </c>
      <c r="C111" s="2">
        <v>1</v>
      </c>
      <c r="D111" s="3">
        <v>1968</v>
      </c>
      <c r="E111" s="3">
        <f t="shared" si="3"/>
        <v>1968</v>
      </c>
      <c r="F111" s="4" t="s">
        <v>175</v>
      </c>
    </row>
    <row r="112" spans="2:6" x14ac:dyDescent="0.25">
      <c r="B112" t="s">
        <v>90</v>
      </c>
      <c r="C112" s="2">
        <v>1</v>
      </c>
      <c r="D112" s="3">
        <v>2845</v>
      </c>
      <c r="E112" s="3">
        <f t="shared" si="3"/>
        <v>2845</v>
      </c>
      <c r="F112" s="4" t="s">
        <v>175</v>
      </c>
    </row>
    <row r="113" spans="2:6" x14ac:dyDescent="0.25">
      <c r="B113" t="s">
        <v>91</v>
      </c>
      <c r="C113" s="2">
        <v>1</v>
      </c>
      <c r="D113" s="3">
        <v>32245</v>
      </c>
      <c r="E113" s="3">
        <f t="shared" si="3"/>
        <v>32245</v>
      </c>
      <c r="F113" s="4" t="s">
        <v>175</v>
      </c>
    </row>
    <row r="114" spans="2:6" x14ac:dyDescent="0.25">
      <c r="B114" t="s">
        <v>92</v>
      </c>
      <c r="C114" s="2">
        <v>1</v>
      </c>
      <c r="D114" s="3">
        <v>2840</v>
      </c>
      <c r="E114" s="3">
        <f t="shared" si="3"/>
        <v>2840</v>
      </c>
      <c r="F114" s="4" t="s">
        <v>175</v>
      </c>
    </row>
    <row r="115" spans="2:6" x14ac:dyDescent="0.25">
      <c r="B115" t="s">
        <v>93</v>
      </c>
      <c r="C115" s="2">
        <v>3</v>
      </c>
      <c r="D115" s="3">
        <v>4755</v>
      </c>
      <c r="E115" s="3">
        <f t="shared" si="3"/>
        <v>14265</v>
      </c>
      <c r="F115" s="4" t="s">
        <v>175</v>
      </c>
    </row>
    <row r="116" spans="2:6" x14ac:dyDescent="0.25">
      <c r="B116" t="s">
        <v>94</v>
      </c>
      <c r="C116" s="2">
        <v>1</v>
      </c>
      <c r="D116" s="3">
        <v>28515</v>
      </c>
      <c r="E116" s="3">
        <f t="shared" si="3"/>
        <v>28515</v>
      </c>
      <c r="F116" s="4" t="s">
        <v>175</v>
      </c>
    </row>
    <row r="117" spans="2:6" x14ac:dyDescent="0.25">
      <c r="B117" s="13" t="s">
        <v>95</v>
      </c>
      <c r="C117" s="14">
        <v>1</v>
      </c>
      <c r="D117" s="15" t="s">
        <v>146</v>
      </c>
      <c r="E117" s="15" t="s">
        <v>146</v>
      </c>
      <c r="F117" s="17" t="s">
        <v>146</v>
      </c>
    </row>
    <row r="118" spans="2:6" x14ac:dyDescent="0.25">
      <c r="B118" t="s">
        <v>96</v>
      </c>
      <c r="C118" s="2">
        <v>1</v>
      </c>
      <c r="D118" s="3">
        <v>18525</v>
      </c>
      <c r="E118" s="3">
        <f t="shared" si="3"/>
        <v>18525</v>
      </c>
      <c r="F118" s="4" t="s">
        <v>175</v>
      </c>
    </row>
    <row r="119" spans="2:6" x14ac:dyDescent="0.25">
      <c r="B119" s="13" t="s">
        <v>97</v>
      </c>
      <c r="C119" s="14">
        <v>1</v>
      </c>
      <c r="D119" s="15" t="s">
        <v>146</v>
      </c>
      <c r="E119" s="15" t="s">
        <v>146</v>
      </c>
      <c r="F119" s="17" t="s">
        <v>146</v>
      </c>
    </row>
    <row r="120" spans="2:6" x14ac:dyDescent="0.25">
      <c r="B120" s="13" t="s">
        <v>98</v>
      </c>
      <c r="C120" s="14">
        <v>1</v>
      </c>
      <c r="D120" s="15" t="s">
        <v>146</v>
      </c>
      <c r="E120" s="15" t="s">
        <v>146</v>
      </c>
      <c r="F120" s="17" t="s">
        <v>146</v>
      </c>
    </row>
    <row r="121" spans="2:6" x14ac:dyDescent="0.25">
      <c r="B121" s="8" t="s">
        <v>99</v>
      </c>
      <c r="C121" s="11"/>
      <c r="D121" s="7"/>
      <c r="E121" s="7"/>
      <c r="F121" s="9"/>
    </row>
    <row r="122" spans="2:6" x14ac:dyDescent="0.25">
      <c r="B122" t="s">
        <v>100</v>
      </c>
      <c r="C122" s="2">
        <v>1</v>
      </c>
      <c r="D122" s="3">
        <v>6850</v>
      </c>
      <c r="E122" s="3">
        <f t="shared" si="3"/>
        <v>6850</v>
      </c>
      <c r="F122" s="4" t="s">
        <v>175</v>
      </c>
    </row>
    <row r="123" spans="2:6" x14ac:dyDescent="0.25">
      <c r="B123" t="s">
        <v>101</v>
      </c>
      <c r="C123" s="2">
        <v>1</v>
      </c>
      <c r="D123" s="3">
        <v>1968</v>
      </c>
      <c r="E123" s="3">
        <f t="shared" si="3"/>
        <v>1968</v>
      </c>
      <c r="F123" s="4" t="s">
        <v>175</v>
      </c>
    </row>
    <row r="124" spans="2:6" x14ac:dyDescent="0.25">
      <c r="B124" t="s">
        <v>102</v>
      </c>
      <c r="C124" s="2">
        <v>1</v>
      </c>
      <c r="D124" s="3">
        <v>2845</v>
      </c>
      <c r="E124" s="3">
        <f t="shared" si="3"/>
        <v>2845</v>
      </c>
      <c r="F124" s="4" t="s">
        <v>175</v>
      </c>
    </row>
    <row r="125" spans="2:6" x14ac:dyDescent="0.25">
      <c r="B125" t="s">
        <v>103</v>
      </c>
      <c r="C125" s="2">
        <v>1</v>
      </c>
      <c r="D125" s="3">
        <v>3890</v>
      </c>
      <c r="E125" s="3">
        <f t="shared" si="3"/>
        <v>3890</v>
      </c>
      <c r="F125" s="4" t="s">
        <v>175</v>
      </c>
    </row>
    <row r="126" spans="2:6" x14ac:dyDescent="0.25">
      <c r="B126" s="13" t="s">
        <v>104</v>
      </c>
      <c r="C126" s="14">
        <v>3</v>
      </c>
      <c r="D126" s="15" t="s">
        <v>146</v>
      </c>
      <c r="E126" s="15" t="s">
        <v>146</v>
      </c>
      <c r="F126" s="17" t="s">
        <v>146</v>
      </c>
    </row>
    <row r="127" spans="2:6" x14ac:dyDescent="0.25">
      <c r="B127" t="s">
        <v>105</v>
      </c>
      <c r="C127" s="2">
        <v>1</v>
      </c>
      <c r="D127" s="3">
        <v>88900</v>
      </c>
      <c r="E127" s="3">
        <f t="shared" si="3"/>
        <v>88900</v>
      </c>
      <c r="F127" s="4" t="s">
        <v>176</v>
      </c>
    </row>
    <row r="128" spans="2:6" x14ac:dyDescent="0.25">
      <c r="B128" t="s">
        <v>106</v>
      </c>
      <c r="C128" s="2">
        <v>2</v>
      </c>
      <c r="D128" s="3">
        <v>4355</v>
      </c>
      <c r="E128" s="3">
        <f t="shared" si="3"/>
        <v>8710</v>
      </c>
      <c r="F128" s="4" t="s">
        <v>175</v>
      </c>
    </row>
    <row r="129" spans="2:6" ht="30" x14ac:dyDescent="0.25">
      <c r="B129" s="10" t="s">
        <v>107</v>
      </c>
      <c r="C129" s="2">
        <v>1</v>
      </c>
      <c r="D129" s="12">
        <v>39355</v>
      </c>
      <c r="E129" s="12">
        <f t="shared" si="3"/>
        <v>39355</v>
      </c>
      <c r="F129" s="4" t="s">
        <v>175</v>
      </c>
    </row>
    <row r="130" spans="2:6" x14ac:dyDescent="0.25">
      <c r="B130" t="s">
        <v>108</v>
      </c>
      <c r="C130" s="2">
        <v>1</v>
      </c>
      <c r="D130" s="3">
        <v>87990</v>
      </c>
      <c r="E130" s="3">
        <f t="shared" si="3"/>
        <v>87990</v>
      </c>
      <c r="F130" s="4" t="s">
        <v>176</v>
      </c>
    </row>
    <row r="131" spans="2:6" x14ac:dyDescent="0.25">
      <c r="B131" s="13" t="s">
        <v>109</v>
      </c>
      <c r="C131" s="14">
        <v>1</v>
      </c>
      <c r="D131" s="15" t="s">
        <v>146</v>
      </c>
      <c r="E131" s="15" t="s">
        <v>146</v>
      </c>
      <c r="F131" s="17" t="s">
        <v>146</v>
      </c>
    </row>
    <row r="132" spans="2:6" x14ac:dyDescent="0.25">
      <c r="B132" s="13" t="s">
        <v>110</v>
      </c>
      <c r="C132" s="14">
        <v>1</v>
      </c>
      <c r="D132" s="15" t="s">
        <v>146</v>
      </c>
      <c r="E132" s="15" t="s">
        <v>146</v>
      </c>
      <c r="F132" s="17" t="s">
        <v>146</v>
      </c>
    </row>
    <row r="133" spans="2:6" x14ac:dyDescent="0.25">
      <c r="B133" t="s">
        <v>111</v>
      </c>
      <c r="C133" s="2">
        <v>1</v>
      </c>
      <c r="D133" s="3">
        <v>55785</v>
      </c>
      <c r="E133" s="3">
        <f t="shared" si="3"/>
        <v>55785</v>
      </c>
      <c r="F133" s="4" t="s">
        <v>176</v>
      </c>
    </row>
    <row r="134" spans="2:6" x14ac:dyDescent="0.25">
      <c r="B134" t="s">
        <v>112</v>
      </c>
      <c r="C134" s="2">
        <v>2</v>
      </c>
      <c r="D134" s="3">
        <v>23715</v>
      </c>
      <c r="E134" s="3">
        <f t="shared" si="3"/>
        <v>47430</v>
      </c>
      <c r="F134" s="4" t="s">
        <v>175</v>
      </c>
    </row>
    <row r="135" spans="2:6" x14ac:dyDescent="0.25">
      <c r="B135" t="s">
        <v>113</v>
      </c>
      <c r="C135" s="2">
        <v>1</v>
      </c>
      <c r="D135" s="3">
        <v>55785</v>
      </c>
      <c r="E135" s="3">
        <f t="shared" si="3"/>
        <v>55785</v>
      </c>
      <c r="F135" s="4" t="s">
        <v>176</v>
      </c>
    </row>
    <row r="136" spans="2:6" x14ac:dyDescent="0.25">
      <c r="B136" t="s">
        <v>114</v>
      </c>
      <c r="C136" s="2">
        <v>1</v>
      </c>
      <c r="D136" s="3">
        <v>67950</v>
      </c>
      <c r="E136" s="3">
        <f t="shared" si="3"/>
        <v>67950</v>
      </c>
      <c r="F136" s="4" t="s">
        <v>176</v>
      </c>
    </row>
    <row r="137" spans="2:6" x14ac:dyDescent="0.25">
      <c r="B137" t="s">
        <v>115</v>
      </c>
      <c r="C137" s="2">
        <v>1</v>
      </c>
      <c r="D137" s="3">
        <v>26835</v>
      </c>
      <c r="E137" s="3">
        <f t="shared" si="3"/>
        <v>26835</v>
      </c>
      <c r="F137" s="4" t="s">
        <v>175</v>
      </c>
    </row>
    <row r="138" spans="2:6" x14ac:dyDescent="0.25">
      <c r="B138" t="s">
        <v>116</v>
      </c>
      <c r="C138" s="2">
        <v>2</v>
      </c>
      <c r="D138" s="3">
        <v>25400</v>
      </c>
      <c r="E138" s="3">
        <f t="shared" si="3"/>
        <v>50800</v>
      </c>
      <c r="F138" s="4" t="s">
        <v>176</v>
      </c>
    </row>
    <row r="139" spans="2:6" x14ac:dyDescent="0.25">
      <c r="B139" t="s">
        <v>117</v>
      </c>
      <c r="C139" s="2">
        <v>1</v>
      </c>
      <c r="D139" s="3">
        <v>31045</v>
      </c>
      <c r="E139" s="3">
        <f t="shared" si="3"/>
        <v>31045</v>
      </c>
      <c r="F139" s="4" t="s">
        <v>175</v>
      </c>
    </row>
    <row r="140" spans="2:6" x14ac:dyDescent="0.25">
      <c r="B140" t="s">
        <v>118</v>
      </c>
      <c r="C140" s="2">
        <v>1</v>
      </c>
      <c r="D140" s="3">
        <v>16055</v>
      </c>
      <c r="E140" s="3">
        <f t="shared" si="3"/>
        <v>16055</v>
      </c>
      <c r="F140" s="4" t="s">
        <v>175</v>
      </c>
    </row>
    <row r="141" spans="2:6" x14ac:dyDescent="0.25">
      <c r="B141" t="s">
        <v>170</v>
      </c>
      <c r="C141" s="2">
        <v>1</v>
      </c>
      <c r="D141" s="3">
        <v>59000</v>
      </c>
      <c r="E141" s="3">
        <f t="shared" si="3"/>
        <v>59000</v>
      </c>
      <c r="F141" s="4" t="s">
        <v>176</v>
      </c>
    </row>
    <row r="142" spans="2:6" x14ac:dyDescent="0.25">
      <c r="B142" s="8" t="s">
        <v>119</v>
      </c>
      <c r="C142" s="11"/>
      <c r="D142" s="7"/>
      <c r="E142" s="7"/>
      <c r="F142" s="9"/>
    </row>
    <row r="143" spans="2:6" x14ac:dyDescent="0.25">
      <c r="B143" t="s">
        <v>120</v>
      </c>
      <c r="C143" s="2">
        <v>2</v>
      </c>
      <c r="D143" s="3">
        <v>12480</v>
      </c>
      <c r="E143" s="3">
        <f t="shared" ref="E143:E168" si="4">D143*C143</f>
        <v>24960</v>
      </c>
      <c r="F143" s="4" t="s">
        <v>175</v>
      </c>
    </row>
    <row r="144" spans="2:6" x14ac:dyDescent="0.25">
      <c r="B144" t="s">
        <v>121</v>
      </c>
      <c r="C144" s="2">
        <v>1</v>
      </c>
      <c r="D144" s="3">
        <v>10920</v>
      </c>
      <c r="E144" s="3">
        <f t="shared" si="4"/>
        <v>10920</v>
      </c>
      <c r="F144" s="4" t="s">
        <v>175</v>
      </c>
    </row>
    <row r="145" spans="2:6" x14ac:dyDescent="0.25">
      <c r="B145" t="s">
        <v>122</v>
      </c>
      <c r="C145" s="2">
        <v>1</v>
      </c>
      <c r="D145" s="3">
        <v>97350</v>
      </c>
      <c r="E145" s="3">
        <f t="shared" si="4"/>
        <v>97350</v>
      </c>
      <c r="F145" s="4" t="s">
        <v>176</v>
      </c>
    </row>
    <row r="146" spans="2:6" x14ac:dyDescent="0.25">
      <c r="B146" t="s">
        <v>123</v>
      </c>
      <c r="C146" s="2">
        <v>1</v>
      </c>
      <c r="D146" s="3">
        <v>17640</v>
      </c>
      <c r="E146" s="3">
        <f t="shared" si="4"/>
        <v>17640</v>
      </c>
      <c r="F146" s="4" t="s">
        <v>176</v>
      </c>
    </row>
    <row r="147" spans="2:6" x14ac:dyDescent="0.25">
      <c r="B147" s="13" t="s">
        <v>124</v>
      </c>
      <c r="C147" s="14">
        <v>1</v>
      </c>
      <c r="D147" s="15" t="s">
        <v>146</v>
      </c>
      <c r="E147" s="15" t="s">
        <v>146</v>
      </c>
      <c r="F147" s="17" t="s">
        <v>146</v>
      </c>
    </row>
    <row r="148" spans="2:6" x14ac:dyDescent="0.25">
      <c r="B148" s="8" t="s">
        <v>125</v>
      </c>
      <c r="C148" s="11"/>
      <c r="D148" s="7"/>
      <c r="E148" s="7"/>
      <c r="F148" s="9"/>
    </row>
    <row r="149" spans="2:6" x14ac:dyDescent="0.25">
      <c r="B149" t="s">
        <v>126</v>
      </c>
      <c r="C149" s="2">
        <v>1</v>
      </c>
      <c r="D149" s="3">
        <v>19085</v>
      </c>
      <c r="E149" s="3">
        <f t="shared" si="4"/>
        <v>19085</v>
      </c>
      <c r="F149" s="4" t="s">
        <v>175</v>
      </c>
    </row>
    <row r="150" spans="2:6" x14ac:dyDescent="0.25">
      <c r="B150" t="s">
        <v>127</v>
      </c>
      <c r="C150" s="2">
        <v>1</v>
      </c>
      <c r="D150" s="3">
        <v>17275</v>
      </c>
      <c r="E150" s="3">
        <f t="shared" si="4"/>
        <v>17275</v>
      </c>
      <c r="F150" s="4" t="s">
        <v>175</v>
      </c>
    </row>
    <row r="151" spans="2:6" x14ac:dyDescent="0.25">
      <c r="B151" t="s">
        <v>128</v>
      </c>
      <c r="C151" s="2">
        <v>1</v>
      </c>
      <c r="D151" s="3">
        <v>3890</v>
      </c>
      <c r="E151" s="3">
        <f t="shared" si="4"/>
        <v>3890</v>
      </c>
      <c r="F151" s="4" t="s">
        <v>175</v>
      </c>
    </row>
    <row r="152" spans="2:6" x14ac:dyDescent="0.25">
      <c r="B152" t="s">
        <v>129</v>
      </c>
      <c r="C152" s="2">
        <v>1</v>
      </c>
      <c r="D152" s="3">
        <v>28800</v>
      </c>
      <c r="E152" s="3">
        <f t="shared" si="4"/>
        <v>28800</v>
      </c>
      <c r="F152" s="4" t="s">
        <v>175</v>
      </c>
    </row>
    <row r="153" spans="2:6" x14ac:dyDescent="0.25">
      <c r="B153" t="s">
        <v>130</v>
      </c>
      <c r="C153" s="2">
        <v>1</v>
      </c>
      <c r="D153" s="3">
        <v>6690</v>
      </c>
      <c r="E153" s="3">
        <f t="shared" si="4"/>
        <v>6690</v>
      </c>
      <c r="F153" s="4" t="s">
        <v>175</v>
      </c>
    </row>
    <row r="154" spans="2:6" x14ac:dyDescent="0.25">
      <c r="B154" t="s">
        <v>131</v>
      </c>
      <c r="C154" s="2">
        <v>1</v>
      </c>
      <c r="D154" s="3">
        <v>1642855</v>
      </c>
      <c r="E154" s="3">
        <f t="shared" si="4"/>
        <v>1642855</v>
      </c>
      <c r="F154" s="4" t="s">
        <v>176</v>
      </c>
    </row>
    <row r="155" spans="2:6" x14ac:dyDescent="0.25">
      <c r="B155" s="13" t="s">
        <v>132</v>
      </c>
      <c r="C155" s="14">
        <v>1</v>
      </c>
      <c r="D155" s="15" t="s">
        <v>146</v>
      </c>
      <c r="E155" s="15" t="s">
        <v>146</v>
      </c>
      <c r="F155" s="17" t="s">
        <v>146</v>
      </c>
    </row>
    <row r="156" spans="2:6" x14ac:dyDescent="0.25">
      <c r="B156" s="13" t="s">
        <v>133</v>
      </c>
      <c r="C156" s="14">
        <v>1</v>
      </c>
      <c r="D156" s="15" t="s">
        <v>146</v>
      </c>
      <c r="E156" s="15" t="s">
        <v>146</v>
      </c>
      <c r="F156" s="17" t="s">
        <v>146</v>
      </c>
    </row>
    <row r="157" spans="2:6" x14ac:dyDescent="0.25">
      <c r="B157" t="s">
        <v>134</v>
      </c>
      <c r="C157" s="2">
        <v>1</v>
      </c>
      <c r="D157" s="3">
        <v>51750</v>
      </c>
      <c r="E157" s="3">
        <f t="shared" si="4"/>
        <v>51750</v>
      </c>
      <c r="F157" s="4" t="s">
        <v>175</v>
      </c>
    </row>
    <row r="158" spans="2:6" x14ac:dyDescent="0.25">
      <c r="B158" s="13" t="s">
        <v>135</v>
      </c>
      <c r="C158" s="14">
        <v>1</v>
      </c>
      <c r="D158" s="15" t="s">
        <v>146</v>
      </c>
      <c r="E158" s="15" t="s">
        <v>146</v>
      </c>
      <c r="F158" s="17" t="s">
        <v>146</v>
      </c>
    </row>
    <row r="159" spans="2:6" x14ac:dyDescent="0.25">
      <c r="B159" t="s">
        <v>136</v>
      </c>
      <c r="C159" s="2">
        <v>2</v>
      </c>
      <c r="D159" s="3">
        <v>16740</v>
      </c>
      <c r="E159" s="3">
        <f t="shared" si="4"/>
        <v>33480</v>
      </c>
      <c r="F159" s="4" t="s">
        <v>175</v>
      </c>
    </row>
    <row r="160" spans="2:6" x14ac:dyDescent="0.25">
      <c r="B160" s="8" t="s">
        <v>137</v>
      </c>
      <c r="C160" s="11"/>
      <c r="D160" s="7"/>
      <c r="E160" s="7"/>
      <c r="F160" s="9"/>
    </row>
    <row r="161" spans="2:6" x14ac:dyDescent="0.25">
      <c r="B161" t="s">
        <v>138</v>
      </c>
      <c r="C161" s="2">
        <v>1</v>
      </c>
      <c r="D161" s="3">
        <v>3890</v>
      </c>
      <c r="E161" s="3">
        <f t="shared" si="4"/>
        <v>3890</v>
      </c>
      <c r="F161" s="4" t="s">
        <v>175</v>
      </c>
    </row>
    <row r="162" spans="2:6" x14ac:dyDescent="0.25">
      <c r="B162" t="s">
        <v>139</v>
      </c>
      <c r="C162" s="2">
        <v>1</v>
      </c>
      <c r="D162" s="3">
        <v>22685</v>
      </c>
      <c r="E162" s="3">
        <f t="shared" si="4"/>
        <v>22685</v>
      </c>
      <c r="F162" s="4" t="s">
        <v>175</v>
      </c>
    </row>
    <row r="163" spans="2:6" x14ac:dyDescent="0.25">
      <c r="B163" t="s">
        <v>140</v>
      </c>
      <c r="C163" s="2">
        <v>1</v>
      </c>
      <c r="D163" s="3">
        <v>6690</v>
      </c>
      <c r="E163" s="3">
        <f t="shared" si="4"/>
        <v>6690</v>
      </c>
      <c r="F163" s="4" t="s">
        <v>175</v>
      </c>
    </row>
    <row r="164" spans="2:6" x14ac:dyDescent="0.25">
      <c r="B164" t="s">
        <v>141</v>
      </c>
      <c r="C164" s="2">
        <v>1</v>
      </c>
      <c r="D164" s="3">
        <v>917990</v>
      </c>
      <c r="E164" s="3">
        <f t="shared" si="4"/>
        <v>917990</v>
      </c>
      <c r="F164" s="4" t="s">
        <v>176</v>
      </c>
    </row>
    <row r="165" spans="2:6" x14ac:dyDescent="0.25">
      <c r="B165" s="13" t="s">
        <v>142</v>
      </c>
      <c r="C165" s="14">
        <v>1</v>
      </c>
      <c r="D165" s="15" t="s">
        <v>146</v>
      </c>
      <c r="E165" s="15" t="s">
        <v>146</v>
      </c>
      <c r="F165" s="17" t="s">
        <v>146</v>
      </c>
    </row>
    <row r="166" spans="2:6" x14ac:dyDescent="0.25">
      <c r="B166" t="s">
        <v>143</v>
      </c>
      <c r="C166" s="2">
        <v>1</v>
      </c>
      <c r="D166" s="3">
        <v>13615</v>
      </c>
      <c r="E166" s="3">
        <f t="shared" si="4"/>
        <v>13615</v>
      </c>
      <c r="F166" s="4" t="s">
        <v>175</v>
      </c>
    </row>
    <row r="167" spans="2:6" x14ac:dyDescent="0.25">
      <c r="B167" s="13" t="s">
        <v>144</v>
      </c>
      <c r="C167" s="14">
        <v>1</v>
      </c>
      <c r="D167" s="15" t="s">
        <v>146</v>
      </c>
      <c r="E167" s="15" t="s">
        <v>146</v>
      </c>
      <c r="F167" s="17" t="s">
        <v>146</v>
      </c>
    </row>
    <row r="168" spans="2:6" x14ac:dyDescent="0.25">
      <c r="B168" t="s">
        <v>145</v>
      </c>
      <c r="C168" s="2">
        <v>2</v>
      </c>
      <c r="D168" s="3">
        <v>20365</v>
      </c>
      <c r="E168" s="3">
        <f t="shared" si="4"/>
        <v>40730</v>
      </c>
      <c r="F168" s="4" t="s">
        <v>175</v>
      </c>
    </row>
    <row r="169" spans="2:6" x14ac:dyDescent="0.25">
      <c r="B169" s="8" t="s">
        <v>171</v>
      </c>
      <c r="C169" s="11"/>
      <c r="D169" s="7"/>
      <c r="E169" s="7"/>
      <c r="F169" s="9"/>
    </row>
    <row r="170" spans="2:6" x14ac:dyDescent="0.25">
      <c r="B170" t="s">
        <v>172</v>
      </c>
      <c r="C170" s="2">
        <v>1</v>
      </c>
      <c r="D170" s="3">
        <v>213204</v>
      </c>
      <c r="E170" s="3">
        <f t="shared" ref="E170" si="5">D170*C170</f>
        <v>213204</v>
      </c>
      <c r="F170" s="4" t="s">
        <v>176</v>
      </c>
    </row>
    <row r="171" spans="2:6" x14ac:dyDescent="0.25">
      <c r="B171" s="6" t="s">
        <v>4</v>
      </c>
      <c r="C171" s="5"/>
      <c r="D171" s="7"/>
      <c r="E171" s="7">
        <f>SUM(E1:E170)</f>
        <v>11646652</v>
      </c>
      <c r="F171" s="9"/>
    </row>
    <row r="172" spans="2:6" x14ac:dyDescent="0.25">
      <c r="B172" s="6" t="s">
        <v>181</v>
      </c>
      <c r="C172" s="5"/>
      <c r="D172" s="7"/>
      <c r="E172" s="7">
        <f>E171*1.21</f>
        <v>14092448.92</v>
      </c>
      <c r="F172" s="9"/>
    </row>
    <row r="174" spans="2:6" x14ac:dyDescent="0.25">
      <c r="B174" s="6" t="s">
        <v>177</v>
      </c>
      <c r="C174" s="5"/>
      <c r="D174" s="7"/>
      <c r="E174" s="7">
        <f>SUMIF(F3:F170,"ANO",E3:E170)</f>
        <v>10084387</v>
      </c>
      <c r="F174" s="5"/>
    </row>
    <row r="175" spans="2:6" x14ac:dyDescent="0.25">
      <c r="B175" s="6" t="s">
        <v>179</v>
      </c>
      <c r="C175" s="5"/>
      <c r="D175" s="7"/>
      <c r="E175" s="7">
        <f>E174*1.21</f>
        <v>12202108.27</v>
      </c>
      <c r="F175" s="5"/>
    </row>
    <row r="176" spans="2:6" x14ac:dyDescent="0.25">
      <c r="B176" s="6" t="s">
        <v>178</v>
      </c>
      <c r="C176" s="5"/>
      <c r="D176" s="7"/>
      <c r="E176" s="7">
        <f>SUMIF(F4:F171,"NE",E4:E171)</f>
        <v>1562265</v>
      </c>
      <c r="F176" s="5"/>
    </row>
    <row r="177" spans="2:6" x14ac:dyDescent="0.25">
      <c r="B177" s="6" t="s">
        <v>180</v>
      </c>
      <c r="C177" s="5"/>
      <c r="D177" s="7"/>
      <c r="E177" s="7">
        <f>E176*1.21</f>
        <v>1890340.65</v>
      </c>
      <c r="F177" s="5"/>
    </row>
  </sheetData>
  <mergeCells count="1">
    <mergeCell ref="B1:F1"/>
  </mergeCells>
  <pageMargins left="0.7" right="0.7" top="0.78740157499999996" bottom="0.78740157499999996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Šárka Gazdíková (INTB27)</cp:lastModifiedBy>
  <cp:lastPrinted>2025-01-22T14:46:46Z</cp:lastPrinted>
  <dcterms:created xsi:type="dcterms:W3CDTF">2024-08-15T11:49:15Z</dcterms:created>
  <dcterms:modified xsi:type="dcterms:W3CDTF">2025-08-14T08:57:28Z</dcterms:modified>
</cp:coreProperties>
</file>